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32\1 výzva\"/>
    </mc:Choice>
  </mc:AlternateContent>
  <xr:revisionPtr revIDLastSave="0" documentId="13_ncr:1_{10F5AE5C-CAD1-4E1D-8542-F6D4C4E1488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Tonery!$B$1:$T$12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 l="1"/>
  <c r="T8" i="1" l="1"/>
  <c r="P8" i="1"/>
  <c r="S8" i="1" l="1"/>
  <c r="T7" i="1" l="1"/>
  <c r="S7" i="1"/>
  <c r="R12" i="1" s="1"/>
  <c r="P7" i="1"/>
  <c r="Q12" i="1" s="1"/>
</calcChain>
</file>

<file path=xl/sharedStrings.xml><?xml version="1.0" encoding="utf-8"?>
<sst xmlns="http://schemas.openxmlformats.org/spreadsheetml/2006/main" count="54" uniqueCount="46">
  <si>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</si>
  <si>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</si>
  <si>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</si>
  <si>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</si>
  <si>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</si>
  <si>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</si>
  <si>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</si>
  <si>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</si>
  <si>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</si>
  <si>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</si>
  <si>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</si>
  <si>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</si>
  <si>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</si>
  <si>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</si>
  <si>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</si>
  <si>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</si>
  <si>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</si>
  <si>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</si>
  <si>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</si>
  <si>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</si>
  <si>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</si>
  <si>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</si>
  <si>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</si>
  <si>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</si>
  <si>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</si>
  <si>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</si>
  <si>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</si>
  <si>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</si>
  <si>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</si>
  <si>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</si>
  <si>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</si>
  <si>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Příloha č. 2 Kupní smlouvy - technická specifikace
Tonery (II.) 032 - 2021 (kompatibilní)</t>
  </si>
  <si>
    <t xml:space="preserve">Toner k tiskárně HP LaserJet CM 1312 </t>
  </si>
  <si>
    <t>sada</t>
  </si>
  <si>
    <t>SGS 2121-027</t>
  </si>
  <si>
    <t>Researching avaibility 20-08327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</si>
  <si>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</si>
  <si>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KGS - Iveta Matějková, 
Tel.: 37763 5403, 725 986 427
E-mail: imatejko@kgs.zcu.cz</t>
  </si>
  <si>
    <t xml:space="preserve">Riegrova 11,
301 00 Plzeň,
Fakulta filozofická -
Katedra germanistiky a slavistiky,
místnost RJ 324
</t>
  </si>
  <si>
    <t>KPG - Hana Zavitkovská,
Tel.: 37763 6341,
E-mail: zavitkov@kpg.zcu.cz</t>
  </si>
  <si>
    <t xml:space="preserve"> Chodské nám. 1,
301 00 Plzeň,
Fakulta pedagogická - Katedra pedagogiky, 
1.patro - místnost CH 206</t>
  </si>
  <si>
    <t xml:space="preserve">Originální, nebo kompatibilní toner splňující podmínky certifikátu STMC. 
Minimální výtěžnost při 5% pokrytí 6 000 stran. </t>
  </si>
  <si>
    <t>Originální, nebo kompatibilní sada tonerů splňující podmínky certifikátu STMC. 
Minimální výtěžnost při 5% pokrytí černý 2 200 stran, barevný (purpurová, modrá, žlutá) 1 400 stran.</t>
  </si>
  <si>
    <t>Toner do tiskárny DELL 2335 - černý</t>
  </si>
  <si>
    <t>Ttoner do tiskárny Lexmark CX727 - černý</t>
  </si>
  <si>
    <t xml:space="preserve">Originální, nebo kompatibilní toner splňující podmínky certifikátu STMC. 
Minimální výtěžnost při 5% pokrytí 13 000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</si>
</sst>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0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 inden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CCECFF"/>
        </patternFill>
      </fill>
    </dxf>
    <dxf>
      <fill>
        <patternFill>
          <bgColor rgb="FF99FFCC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="73" zoomScaleNormal="73" workbookViewId="0">
      <selection activeCell="G13" sqref="G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103.28515625" style="1" customWidth="1"/>
    <col min="7" max="7" width="29" style="1" customWidth="1"/>
    <col min="8" max="8" width="24.85546875" style="1" customWidth="1"/>
    <col min="9" max="9" width="20.5703125" style="1" bestFit="1" customWidth="1"/>
    <col min="10" max="10" width="16.7109375" style="1" customWidth="1"/>
    <col min="11" max="11" width="38.5703125" style="5" customWidth="1"/>
    <col min="12" max="12" width="21" style="5" hidden="1" customWidth="1"/>
    <col min="13" max="13" width="29.5703125" style="5" customWidth="1"/>
    <col min="14" max="14" width="43.42578125" style="5" customWidth="1"/>
    <col min="15" max="15" width="25.7109375" style="1" customWidth="1"/>
    <col min="16" max="16" width="17.7109375" style="1" hidden="1" customWidth="1"/>
    <col min="17" max="17" width="21.7109375" style="5" customWidth="1"/>
    <col min="18" max="18" width="24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85546875" style="4" customWidth="1"/>
    <col min="23" max="16384" width="9.140625" style="5"/>
  </cols>
  <sheetData>
    <row r="1" spans="2:22" ht="34.15" customHeight="1" x14ac:dyDescent="0.25">
      <c r="B1" s="91" t="s">
        <v>31</v>
      </c>
      <c r="C1" s="91"/>
      <c r="D1" s="29"/>
      <c r="E1" s="30"/>
    </row>
    <row r="2" spans="2:22" ht="22.15" customHeight="1" x14ac:dyDescent="0.25">
      <c r="B2" s="33"/>
      <c r="C2" s="33"/>
      <c r="D2" s="29"/>
      <c r="E2" s="30"/>
    </row>
    <row r="3" spans="2:22" s="28" customFormat="1" ht="19.149999999999999" customHeight="1" x14ac:dyDescent="0.25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2" s="28" customFormat="1" ht="19.149999999999999" customHeight="1" thickBot="1" x14ac:dyDescent="0.3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2" ht="34.5" customHeight="1" thickBot="1" x14ac:dyDescent="0.3">
      <c r="B5" s="11"/>
      <c r="C5" s="12"/>
      <c r="D5" s="13"/>
      <c r="E5" s="13"/>
      <c r="F5" s="6"/>
      <c r="G5" s="14" t="s">
        <v>2</v>
      </c>
      <c r="H5" s="41"/>
      <c r="I5" s="6"/>
      <c r="J5" s="6"/>
      <c r="O5" s="15"/>
      <c r="P5" s="15"/>
      <c r="R5" s="14" t="s">
        <v>2</v>
      </c>
      <c r="V5" s="9"/>
    </row>
    <row r="6" spans="2:22" ht="81" customHeight="1" thickTop="1" thickBot="1" x14ac:dyDescent="0.3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29</v>
      </c>
      <c r="I6" s="39" t="s">
        <v>19</v>
      </c>
      <c r="J6" s="39" t="s">
        <v>20</v>
      </c>
      <c r="K6" s="17" t="s">
        <v>36</v>
      </c>
      <c r="L6" s="39" t="s">
        <v>21</v>
      </c>
      <c r="M6" s="40" t="s">
        <v>22</v>
      </c>
      <c r="N6" s="39" t="s">
        <v>23</v>
      </c>
      <c r="O6" s="17" t="s">
        <v>28</v>
      </c>
      <c r="P6" s="39" t="s">
        <v>24</v>
      </c>
      <c r="Q6" s="17" t="s">
        <v>6</v>
      </c>
      <c r="R6" s="19" t="s">
        <v>7</v>
      </c>
      <c r="S6" s="44" t="s">
        <v>8</v>
      </c>
      <c r="T6" s="44" t="s">
        <v>9</v>
      </c>
      <c r="U6" s="39" t="s">
        <v>25</v>
      </c>
      <c r="V6" s="39" t="s">
        <v>26</v>
      </c>
    </row>
    <row r="7" spans="2:22" ht="84.75" customHeight="1" thickTop="1" x14ac:dyDescent="0.25">
      <c r="B7" s="46">
        <v>1</v>
      </c>
      <c r="C7" s="72" t="s">
        <v>43</v>
      </c>
      <c r="D7" s="47">
        <v>1</v>
      </c>
      <c r="E7" s="48" t="s">
        <v>15</v>
      </c>
      <c r="F7" s="72" t="s">
        <v>41</v>
      </c>
      <c r="G7" s="94"/>
      <c r="H7" s="49" t="s">
        <v>30</v>
      </c>
      <c r="I7" s="84" t="s">
        <v>27</v>
      </c>
      <c r="J7" s="86" t="s">
        <v>30</v>
      </c>
      <c r="K7" s="88" t="s">
        <v>34</v>
      </c>
      <c r="L7" s="86"/>
      <c r="M7" s="88" t="s">
        <v>37</v>
      </c>
      <c r="N7" s="88" t="s">
        <v>38</v>
      </c>
      <c r="O7" s="92">
        <v>14</v>
      </c>
      <c r="P7" s="50">
        <f t="shared" ref="P7:P9" si="0">D7*Q7</f>
        <v>1000</v>
      </c>
      <c r="Q7" s="51">
        <v>1000</v>
      </c>
      <c r="R7" s="97"/>
      <c r="S7" s="52">
        <f t="shared" ref="S7" si="1">D7*R7</f>
        <v>0</v>
      </c>
      <c r="T7" s="53" t="str">
        <f t="shared" ref="T7" si="2">IF(ISNUMBER(R7), IF(R7&gt;Q7,"NEVYHOVUJE","VYHOVUJE")," ")</f>
        <v xml:space="preserve"> </v>
      </c>
      <c r="U7" s="86"/>
      <c r="V7" s="86" t="s">
        <v>10</v>
      </c>
    </row>
    <row r="8" spans="2:22" ht="61.5" customHeight="1" thickBot="1" x14ac:dyDescent="0.3">
      <c r="B8" s="54">
        <v>2</v>
      </c>
      <c r="C8" s="55" t="s">
        <v>32</v>
      </c>
      <c r="D8" s="56">
        <v>1</v>
      </c>
      <c r="E8" s="57" t="s">
        <v>33</v>
      </c>
      <c r="F8" s="73" t="s">
        <v>42</v>
      </c>
      <c r="G8" s="95"/>
      <c r="H8" s="71" t="s">
        <v>30</v>
      </c>
      <c r="I8" s="85"/>
      <c r="J8" s="87"/>
      <c r="K8" s="89"/>
      <c r="L8" s="87"/>
      <c r="M8" s="90"/>
      <c r="N8" s="90"/>
      <c r="O8" s="93"/>
      <c r="P8" s="58">
        <f t="shared" si="0"/>
        <v>2200</v>
      </c>
      <c r="Q8" s="59">
        <v>2200</v>
      </c>
      <c r="R8" s="98"/>
      <c r="S8" s="60">
        <f t="shared" ref="S8" si="3">D8*R8</f>
        <v>0</v>
      </c>
      <c r="T8" s="61" t="str">
        <f t="shared" ref="T8" si="4">IF(ISNUMBER(R8), IF(R8&gt;Q8,"NEVYHOVUJE","VYHOVUJE")," ")</f>
        <v xml:space="preserve"> </v>
      </c>
      <c r="U8" s="87"/>
      <c r="V8" s="87"/>
    </row>
    <row r="9" spans="2:22" ht="84" customHeight="1" thickBot="1" x14ac:dyDescent="0.3">
      <c r="B9" s="62">
        <v>3</v>
      </c>
      <c r="C9" s="74" t="s">
        <v>44</v>
      </c>
      <c r="D9" s="63">
        <v>1</v>
      </c>
      <c r="E9" s="64" t="s">
        <v>15</v>
      </c>
      <c r="F9" s="74" t="s">
        <v>45</v>
      </c>
      <c r="G9" s="96"/>
      <c r="H9" s="42" t="s">
        <v>30</v>
      </c>
      <c r="I9" s="70" t="s">
        <v>27</v>
      </c>
      <c r="J9" s="64" t="s">
        <v>30</v>
      </c>
      <c r="K9" s="70" t="s">
        <v>35</v>
      </c>
      <c r="L9" s="64"/>
      <c r="M9" s="70" t="s">
        <v>39</v>
      </c>
      <c r="N9" s="70" t="s">
        <v>40</v>
      </c>
      <c r="O9" s="65">
        <v>14</v>
      </c>
      <c r="P9" s="66">
        <f t="shared" si="0"/>
        <v>3822</v>
      </c>
      <c r="Q9" s="67">
        <v>3822</v>
      </c>
      <c r="R9" s="99"/>
      <c r="S9" s="68">
        <f t="shared" ref="S9" si="5">D9*R9</f>
        <v>0</v>
      </c>
      <c r="T9" s="69" t="str">
        <f t="shared" ref="T9" si="6">IF(ISNUMBER(R9), IF(R9&gt;Q9,"NEVYHOVUJE","VYHOVUJE")," ")</f>
        <v xml:space="preserve"> </v>
      </c>
      <c r="U9" s="64"/>
      <c r="V9" s="64" t="s">
        <v>10</v>
      </c>
    </row>
    <row r="10" spans="2:22" ht="16.5" thickTop="1" thickBot="1" x14ac:dyDescent="0.3">
      <c r="C10" s="5"/>
      <c r="D10" s="5"/>
      <c r="E10" s="5"/>
      <c r="F10" s="5"/>
      <c r="G10" s="5"/>
      <c r="H10" s="5"/>
      <c r="I10" s="5"/>
      <c r="J10" s="5"/>
      <c r="O10" s="5"/>
      <c r="P10" s="5"/>
      <c r="S10" s="37"/>
    </row>
    <row r="11" spans="2:22" ht="60.75" customHeight="1" thickTop="1" thickBot="1" x14ac:dyDescent="0.3">
      <c r="B11" s="75" t="s">
        <v>11</v>
      </c>
      <c r="C11" s="76"/>
      <c r="D11" s="76"/>
      <c r="E11" s="76"/>
      <c r="F11" s="76"/>
      <c r="G11" s="76"/>
      <c r="H11" s="43"/>
      <c r="I11" s="20"/>
      <c r="J11" s="20"/>
      <c r="K11" s="20"/>
      <c r="L11" s="21"/>
      <c r="M11" s="9"/>
      <c r="N11" s="9"/>
      <c r="O11" s="22"/>
      <c r="P11" s="22"/>
      <c r="Q11" s="23" t="s">
        <v>12</v>
      </c>
      <c r="R11" s="77" t="s">
        <v>13</v>
      </c>
      <c r="S11" s="78"/>
      <c r="T11" s="79"/>
      <c r="U11" s="15"/>
      <c r="V11" s="24"/>
    </row>
    <row r="12" spans="2:22" ht="33" customHeight="1" thickTop="1" thickBot="1" x14ac:dyDescent="0.3">
      <c r="B12" s="80" t="s">
        <v>14</v>
      </c>
      <c r="C12" s="80"/>
      <c r="D12" s="80"/>
      <c r="E12" s="80"/>
      <c r="F12" s="80"/>
      <c r="G12" s="80"/>
      <c r="H12" s="45"/>
      <c r="I12" s="25"/>
      <c r="L12" s="8"/>
      <c r="M12" s="8"/>
      <c r="N12" s="8"/>
      <c r="O12" s="26"/>
      <c r="P12" s="26"/>
      <c r="Q12" s="27">
        <f>SUM(P7:P9)</f>
        <v>7022</v>
      </c>
      <c r="R12" s="81">
        <f>SUM(S7:S9)</f>
        <v>0</v>
      </c>
      <c r="S12" s="82"/>
      <c r="T12" s="83"/>
    </row>
    <row r="13" spans="2:22" ht="14.25" customHeight="1" thickTop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YZAU727KmUuuXV3GibLhjO2mciXXvYms+R72TtfQi7ObuLxjB+xZi32C9PjOllr8HANiKhJvrkboU/K6Akwopg==" saltValue="r/nkVsjr7EYJmqL/YDwEpA==" spinCount="100000" sheet="1" objects="1" scenarios="1"/>
  <mergeCells count="14">
    <mergeCell ref="B1:C1"/>
    <mergeCell ref="N7:N8"/>
    <mergeCell ref="O7:O8"/>
    <mergeCell ref="U7:U8"/>
    <mergeCell ref="V7:V8"/>
    <mergeCell ref="B11:G11"/>
    <mergeCell ref="R11:T11"/>
    <mergeCell ref="B12:G12"/>
    <mergeCell ref="R12:T12"/>
    <mergeCell ref="I7:I8"/>
    <mergeCell ref="J7:J8"/>
    <mergeCell ref="K7:K8"/>
    <mergeCell ref="L7:L8"/>
    <mergeCell ref="M7:M8"/>
  </mergeCells>
  <conditionalFormatting sqref="B7:B9">
    <cfRule type="containsBlanks" dxfId="12" priority="57">
      <formula>LEN(TRIM(B7))=0</formula>
    </cfRule>
  </conditionalFormatting>
  <conditionalFormatting sqref="B7:B9">
    <cfRule type="cellIs" dxfId="11" priority="52" operator="greaterThanOrEqual">
      <formula>1</formula>
    </cfRule>
  </conditionalFormatting>
  <conditionalFormatting sqref="T7:T9">
    <cfRule type="cellIs" dxfId="10" priority="49" operator="equal">
      <formula>"VYHOVUJE"</formula>
    </cfRule>
  </conditionalFormatting>
  <conditionalFormatting sqref="T7:T9">
    <cfRule type="cellIs" dxfId="9" priority="48" operator="equal">
      <formula>"NEVYHOVUJE"</formula>
    </cfRule>
  </conditionalFormatting>
  <conditionalFormatting sqref="R7:R9 G7:G9">
    <cfRule type="containsBlanks" dxfId="8" priority="29">
      <formula>LEN(TRIM(G7))=0</formula>
    </cfRule>
  </conditionalFormatting>
  <conditionalFormatting sqref="R7:R9 G7:G9">
    <cfRule type="notContainsBlanks" dxfId="7" priority="27">
      <formula>LEN(TRIM(G7))&gt;0</formula>
    </cfRule>
  </conditionalFormatting>
  <conditionalFormatting sqref="G7:G9 R7:R9">
    <cfRule type="notContainsBlanks" dxfId="6" priority="26">
      <formula>LEN(TRIM(G7))&gt;0</formula>
    </cfRule>
  </conditionalFormatting>
  <conditionalFormatting sqref="G7:G9">
    <cfRule type="notContainsBlanks" dxfId="5" priority="25">
      <formula>LEN(TRIM(G7))&gt;0</formula>
    </cfRule>
  </conditionalFormatting>
  <conditionalFormatting sqref="D7:D9">
    <cfRule type="containsBlanks" dxfId="4" priority="9">
      <formula>LEN(TRIM(D7))=0</formula>
    </cfRule>
  </conditionalFormatting>
  <conditionalFormatting sqref="H7:H8">
    <cfRule type="containsBlanks" dxfId="3" priority="7">
      <formula>LEN(TRIM(H7))=0</formula>
    </cfRule>
  </conditionalFormatting>
  <conditionalFormatting sqref="H7:H8">
    <cfRule type="notContainsBlanks" dxfId="2" priority="8">
      <formula>LEN(TRIM(H7))&gt;0</formula>
    </cfRule>
  </conditionalFormatting>
  <conditionalFormatting sqref="H9">
    <cfRule type="containsBlanks" dxfId="1" priority="1">
      <formula>LEN(TRIM(H9))=0</formula>
    </cfRule>
  </conditionalFormatting>
  <conditionalFormatting sqref="H9">
    <cfRule type="notContainsBlanks" dxfId="0" priority="2">
      <formula>LEN(TRIM(H9))&gt;0</formula>
    </cfRule>
  </conditionalFormatting>
  <dataValidations count="3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J7 H7:H9" xr:uid="{00000000-0002-0000-0000-000001000000}">
      <formula1>"ANO,NE"</formula1>
    </dataValidation>
    <dataValidation type="list" allowBlank="1" showInputMessage="1" showErrorMessage="1" sqref="J9" xr:uid="{E08EB628-892E-495E-860F-ABDF687CBF24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2021-08-06T11:54:21Z</cp:lastPrinted>
  <dcterms:created xsi:type="dcterms:W3CDTF">2014-03-05T12:43:32Z</dcterms:created>
  <dcterms:modified xsi:type="dcterms:W3CDTF">2021-08-09T06:36:02Z</dcterms:modified>
</cp:coreProperties>
</file>